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30" yWindow="3195" windowWidth="6120" windowHeight="3210" tabRatio="631" activeTab="0"/>
  </bookViews>
  <sheets>
    <sheet name="表7" sheetId="1" r:id="rId1"/>
  </sheets>
  <externalReferences>
    <externalReference r:id="rId4"/>
    <externalReference r:id="rId5"/>
    <externalReference r:id="rId6"/>
  </externalReferences>
  <definedNames>
    <definedName name="_Fill" hidden="1">#REF!</definedName>
    <definedName name="NI">#REF!</definedName>
    <definedName name="oil1">#REF!</definedName>
    <definedName name="oil2">#REF!</definedName>
    <definedName name="_xlnm.Print_Area" localSheetId="0">'表7'!$A$1:$N$35</definedName>
    <definedName name="Print_Area_MI">#REF!</definedName>
    <definedName name="rate">#REF!</definedName>
    <definedName name="rate2">'[2]員額(2)'!#REF!</definedName>
    <definedName name="rate3">'[2]員額(2)'!#REF!</definedName>
    <definedName name="職能表預">'[3]員額(2)'!#REF!</definedName>
  </definedNames>
  <calcPr fullCalcOnLoad="1"/>
</workbook>
</file>

<file path=xl/sharedStrings.xml><?xml version="1.0" encoding="utf-8"?>
<sst xmlns="http://schemas.openxmlformats.org/spreadsheetml/2006/main" count="47" uniqueCount="37">
  <si>
    <t>項目</t>
  </si>
  <si>
    <t>1.稅課及專賣收入</t>
  </si>
  <si>
    <t>2.營業盈餘及事業收入</t>
  </si>
  <si>
    <t>3.規費及罰鍰收入</t>
  </si>
  <si>
    <t>4.財產收入</t>
  </si>
  <si>
    <t>1.一般政務支出</t>
  </si>
  <si>
    <t>2.國防支出</t>
  </si>
  <si>
    <t>3.教育科學文化支出</t>
  </si>
  <si>
    <t>4.經濟發展支出</t>
  </si>
  <si>
    <t>5.社會福利支出</t>
  </si>
  <si>
    <t>6.社區發展及環境保護支出</t>
  </si>
  <si>
    <t>7.退休撫卹支出</t>
  </si>
  <si>
    <t>8.債務支出</t>
  </si>
  <si>
    <t>單位：新臺幣百萬元</t>
  </si>
  <si>
    <t>中央政府</t>
  </si>
  <si>
    <t>高雄市政府</t>
  </si>
  <si>
    <t>合計</t>
  </si>
  <si>
    <t>金額</t>
  </si>
  <si>
    <t>百分比</t>
  </si>
  <si>
    <t>參考表7</t>
  </si>
  <si>
    <t>台灣省政府</t>
  </si>
  <si>
    <t>一、歲入部分</t>
  </si>
  <si>
    <t>合　　　計</t>
  </si>
  <si>
    <r>
      <t>5</t>
    </r>
    <r>
      <rPr>
        <sz val="12"/>
        <rFont val="新細明體"/>
        <family val="1"/>
      </rPr>
      <t>.公債及賒借收入</t>
    </r>
  </si>
  <si>
    <r>
      <t>6</t>
    </r>
    <r>
      <rPr>
        <sz val="12"/>
        <rFont val="新細明體"/>
        <family val="1"/>
      </rPr>
      <t>.移用以前年度歲計賸餘</t>
    </r>
  </si>
  <si>
    <t>7.其他收入</t>
  </si>
  <si>
    <t>臺北市政府</t>
  </si>
  <si>
    <t>臺灣省各縣市政府</t>
  </si>
  <si>
    <t>二、歲出部分</t>
  </si>
  <si>
    <t>9.補助支出</t>
  </si>
  <si>
    <t>10.其他支出</t>
  </si>
  <si>
    <t>合　　　計</t>
  </si>
  <si>
    <t>註：表列各級政府收支數額包括總預算、追加(減)預算及特別預算，並扣除各級政府彼此間補助及協助等重複收支數後計得。</t>
  </si>
  <si>
    <t>三、餘　絀</t>
  </si>
  <si>
    <t>中央政府總預算</t>
  </si>
  <si>
    <t xml:space="preserve"> 中華民國八十三年度</t>
  </si>
  <si>
    <t xml:space="preserve"> 各級政府淨收支綜計表</t>
  </si>
</sst>
</file>

<file path=xl/styles.xml><?xml version="1.0" encoding="utf-8"?>
<styleSheet xmlns="http://schemas.openxmlformats.org/spreadsheetml/2006/main">
  <numFmts count="7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-* #,##0_-;\-* #,##0_-;_-* &quot;－&quot;_-;_-@_-"/>
    <numFmt numFmtId="177" formatCode="#,##0_ "/>
    <numFmt numFmtId="178" formatCode="#,##0.0_ "/>
    <numFmt numFmtId="179" formatCode="0.0_ "/>
    <numFmt numFmtId="180" formatCode="0.00_ "/>
    <numFmt numFmtId="181" formatCode="_-* #,##0_-;\-* #,##0_-;_-* &quot;-&quot;??_-;_-@_-"/>
    <numFmt numFmtId="182" formatCode="#,##0.00_ "/>
    <numFmt numFmtId="183" formatCode="#,##0\ "/>
    <numFmt numFmtId="184" formatCode="#,##0.0;[Red]#,##0.0"/>
    <numFmt numFmtId="185" formatCode="\+#,##0;\-#,##0"/>
    <numFmt numFmtId="186" formatCode="0.00\ "/>
    <numFmt numFmtId="187" formatCode="0.0\ "/>
    <numFmt numFmtId="188" formatCode="#,##0.00\ "/>
    <numFmt numFmtId="189" formatCode="#\ ##0\ \ \ \ \ "/>
    <numFmt numFmtId="190" formatCode="0.00_ \ \ \ \ "/>
    <numFmt numFmtId="191" formatCode="0.0_ \ \ \ \ \ "/>
    <numFmt numFmtId="192" formatCode="0.00_ \ \ \ \ \ \ \ \ "/>
    <numFmt numFmtId="193" formatCode="0.00_ \ \ \ \ \ "/>
    <numFmt numFmtId="194" formatCode="0.00\ \ "/>
    <numFmt numFmtId="195" formatCode="#,##0_);[Red]\(#,##0\)"/>
    <numFmt numFmtId="196" formatCode="#,##0\ \ "/>
    <numFmt numFmtId="197" formatCode="0.0\ \ "/>
    <numFmt numFmtId="198" formatCode="0.0"/>
    <numFmt numFmtId="199" formatCode="0.0_ \ "/>
    <numFmt numFmtId="200" formatCode="#,##0\ \ \ \ "/>
    <numFmt numFmtId="201" formatCode="0.00_);[Red]\(0.00\)"/>
    <numFmt numFmtId="202" formatCode="#,##0;[Red]#,##0"/>
    <numFmt numFmtId="203" formatCode="0.000"/>
    <numFmt numFmtId="204" formatCode="0.0_);[Red]\(0.0\)"/>
    <numFmt numFmtId="205" formatCode="#,##0.0"/>
    <numFmt numFmtId="206" formatCode="\ 0.0"/>
    <numFmt numFmtId="207" formatCode="#,##0;\-#,##0;\-;"/>
    <numFmt numFmtId="208" formatCode="0_ "/>
    <numFmt numFmtId="209" formatCode="#,##0_ ;[Red]\-#,##0\ "/>
    <numFmt numFmtId="210" formatCode="_-* #,##0_-;\-* #,##0_-;_-* &quot;0&quot;_-;_-@_-"/>
    <numFmt numFmtId="211" formatCode="_-* #,##0_-;\-* #,##0_-;_-* &quot;-&quot;???_-;_-@_-"/>
    <numFmt numFmtId="212" formatCode="0_);[Red]\(0\)"/>
    <numFmt numFmtId="213" formatCode="0.00;[Red]0.00"/>
    <numFmt numFmtId="214" formatCode="_(* #,##0_);_(* \(#,##0\);_(* &quot;-&quot;_);_(@_)"/>
    <numFmt numFmtId="215" formatCode="_-* #,##0.0000_-;\-* #,##0.0000_-;_-* &quot;-&quot;????_-;_-@_-"/>
    <numFmt numFmtId="216" formatCode="0.00_-"/>
    <numFmt numFmtId="217" formatCode="_-* #,##0.0_-;\-* #,##0.0_-;_-* &quot;-&quot;??_-;_-@_-"/>
    <numFmt numFmtId="218" formatCode="#,##0_-"/>
    <numFmt numFmtId="219" formatCode="_-* #,##0.0_-;\-* #,##0.0_-;_-* &quot;-&quot;?_-;_-@_-"/>
    <numFmt numFmtId="220" formatCode="#,##0.00_);[Red]\(#,##0.00\)"/>
    <numFmt numFmtId="221" formatCode="General_)"/>
    <numFmt numFmtId="222" formatCode="0.00_)"/>
    <numFmt numFmtId="223" formatCode="#,##0_);\(#,##0\)"/>
    <numFmt numFmtId="224" formatCode="#,##0\ &quot;FB&quot;;\-#,##0\ &quot;FB&quot;"/>
    <numFmt numFmtId="225" formatCode="#,##0\ &quot;FB&quot;;[Red]\-#,##0\ &quot;FB&quot;"/>
    <numFmt numFmtId="226" formatCode="#,##0.00\ &quot;FB&quot;;\-#,##0.00\ &quot;FB&quot;"/>
    <numFmt numFmtId="227" formatCode="#,##0.00\ &quot;FB&quot;;[Red]\-#,##0.00\ &quot;FB&quot;"/>
    <numFmt numFmtId="228" formatCode="_-* #,##0\ &quot;FB&quot;_-;\-* #,##0\ &quot;FB&quot;_-;_-* &quot;-&quot;\ &quot;FB&quot;_-;_-@_-"/>
    <numFmt numFmtId="229" formatCode="_-* #,##0\ _F_B_-;\-* #,##0\ _F_B_-;_-* &quot;-&quot;\ _F_B_-;_-@_-"/>
    <numFmt numFmtId="230" formatCode="_-* #,##0.00\ &quot;FB&quot;_-;\-* #,##0.00\ &quot;FB&quot;_-;_-* &quot;-&quot;??\ &quot;FB&quot;_-;_-@_-"/>
    <numFmt numFmtId="231" formatCode="_-* #,##0.00\ _F_B_-;\-* #,##0.00\ _F_B_-;_-* &quot;-&quot;??\ _F_B_-;_-@_-"/>
    <numFmt numFmtId="232" formatCode="#,##0.0_);[Red]\(#,##0.0\)"/>
    <numFmt numFmtId="233" formatCode="0.0%"/>
    <numFmt numFmtId="234" formatCode="0.000\ \ "/>
    <numFmt numFmtId="235" formatCode="#,##0.0\ \ "/>
    <numFmt numFmtId="236" formatCode="#,##0.00\ \ "/>
    <numFmt numFmtId="237" formatCode="0.000_);[Red]\(0.000\)"/>
  </numFmts>
  <fonts count="19">
    <font>
      <sz val="12"/>
      <name val="新細明體"/>
      <family val="1"/>
    </font>
    <font>
      <b/>
      <sz val="14"/>
      <name val="新細明體"/>
      <family val="1"/>
    </font>
    <font>
      <sz val="9"/>
      <name val="新細明體"/>
      <family val="1"/>
    </font>
    <font>
      <sz val="12"/>
      <name val="Times New Roman"/>
      <family val="1"/>
    </font>
    <font>
      <sz val="16"/>
      <name val="新細明體"/>
      <family val="1"/>
    </font>
    <font>
      <sz val="11.5"/>
      <name val="新細明體"/>
      <family val="1"/>
    </font>
    <font>
      <sz val="11"/>
      <name val="新細明體"/>
      <family val="1"/>
    </font>
    <font>
      <sz val="12"/>
      <name val="Courier"/>
      <family val="3"/>
    </font>
    <font>
      <sz val="11"/>
      <name val="Times New Roman"/>
      <family val="1"/>
    </font>
    <font>
      <b/>
      <i/>
      <sz val="16"/>
      <name val="Helv"/>
      <family val="2"/>
    </font>
    <font>
      <sz val="10"/>
      <name val="Arial"/>
      <family val="2"/>
    </font>
    <font>
      <u val="single"/>
      <sz val="6"/>
      <color indexed="12"/>
      <name val="Times New Roman"/>
      <family val="1"/>
    </font>
    <font>
      <u val="single"/>
      <sz val="6"/>
      <color indexed="36"/>
      <name val="Times New Roman"/>
      <family val="1"/>
    </font>
    <font>
      <b/>
      <sz val="20"/>
      <name val="標楷體"/>
      <family val="4"/>
    </font>
    <font>
      <sz val="12"/>
      <name val="標楷體"/>
      <family val="4"/>
    </font>
    <font>
      <sz val="14"/>
      <color indexed="8"/>
      <name val="標楷體"/>
      <family val="4"/>
    </font>
    <font>
      <b/>
      <sz val="18"/>
      <name val="標楷體"/>
      <family val="4"/>
    </font>
    <font>
      <sz val="11.5"/>
      <name val="標楷體"/>
      <family val="4"/>
    </font>
    <font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2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8" fillId="0" borderId="0" applyBorder="0" applyAlignment="0">
      <protection/>
    </xf>
    <xf numFmtId="221" fontId="7" fillId="2" borderId="1" applyNumberFormat="0" applyFont="0" applyFill="0" applyBorder="0">
      <alignment horizontal="center" vertical="center"/>
      <protection/>
    </xf>
    <xf numFmtId="222" fontId="9" fillId="0" borderId="0">
      <alignment/>
      <protection/>
    </xf>
    <xf numFmtId="0" fontId="1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3" fillId="0" borderId="0" applyFont="0" applyFill="0" applyBorder="0" applyAlignment="0" applyProtection="0"/>
    <xf numFmtId="0" fontId="11" fillId="0" borderId="0" applyNumberFormat="0" applyFill="0" applyBorder="0" applyAlignment="0" applyProtection="0"/>
  </cellStyleXfs>
  <cellXfs count="51">
    <xf numFmtId="0" fontId="0" fillId="0" borderId="0" xfId="0" applyAlignment="1">
      <alignment/>
    </xf>
    <xf numFmtId="0" fontId="4" fillId="0" borderId="0" xfId="20" applyNumberFormat="1" applyFont="1" applyAlignment="1">
      <alignment horizontal="centerContinuous" vertical="center"/>
      <protection/>
    </xf>
    <xf numFmtId="0" fontId="0" fillId="0" borderId="0" xfId="20" applyNumberFormat="1" applyFont="1" applyAlignment="1">
      <alignment vertical="center"/>
      <protection/>
    </xf>
    <xf numFmtId="0" fontId="0" fillId="0" borderId="0" xfId="20" applyNumberFormat="1" applyFont="1" applyAlignment="1">
      <alignment horizontal="centerContinuous" vertical="center"/>
      <protection/>
    </xf>
    <xf numFmtId="0" fontId="0" fillId="0" borderId="0" xfId="20" applyNumberFormat="1" applyFont="1" applyAlignment="1">
      <alignment horizontal="left" vertical="center"/>
      <protection/>
    </xf>
    <xf numFmtId="0" fontId="0" fillId="0" borderId="0" xfId="20" applyNumberFormat="1" applyFont="1" applyAlignment="1">
      <alignment vertical="top"/>
      <protection/>
    </xf>
    <xf numFmtId="0" fontId="5" fillId="0" borderId="2" xfId="20" applyNumberFormat="1" applyFont="1" applyBorder="1" applyAlignment="1">
      <alignment horizontal="left" vertical="center"/>
      <protection/>
    </xf>
    <xf numFmtId="0" fontId="5" fillId="0" borderId="0" xfId="20" applyNumberFormat="1" applyFont="1" applyAlignment="1">
      <alignment vertical="center"/>
      <protection/>
    </xf>
    <xf numFmtId="0" fontId="5" fillId="0" borderId="0" xfId="20" applyNumberFormat="1" applyFont="1" applyBorder="1" applyAlignment="1">
      <alignment horizontal="right" vertical="center"/>
      <protection/>
    </xf>
    <xf numFmtId="0" fontId="5" fillId="0" borderId="0" xfId="20" applyNumberFormat="1" applyFont="1" applyBorder="1" applyAlignment="1">
      <alignment horizontal="left" vertical="center"/>
      <protection/>
    </xf>
    <xf numFmtId="0" fontId="5" fillId="0" borderId="0" xfId="20" applyNumberFormat="1" applyFont="1" applyBorder="1" applyAlignment="1">
      <alignment vertical="center"/>
      <protection/>
    </xf>
    <xf numFmtId="0" fontId="5" fillId="0" borderId="2" xfId="20" applyNumberFormat="1" applyFont="1" applyBorder="1" applyAlignment="1">
      <alignment vertical="center"/>
      <protection/>
    </xf>
    <xf numFmtId="0" fontId="5" fillId="0" borderId="3" xfId="20" applyNumberFormat="1" applyFont="1" applyBorder="1" applyAlignment="1">
      <alignment vertical="center"/>
      <protection/>
    </xf>
    <xf numFmtId="0" fontId="15" fillId="2" borderId="0" xfId="19" applyFont="1" applyFill="1" applyAlignment="1">
      <alignment vertical="center"/>
      <protection/>
    </xf>
    <xf numFmtId="0" fontId="16" fillId="0" borderId="0" xfId="20" applyNumberFormat="1" applyFont="1" applyAlignment="1">
      <alignment horizontal="left" vertical="center"/>
      <protection/>
    </xf>
    <xf numFmtId="0" fontId="13" fillId="0" borderId="0" xfId="20" applyNumberFormat="1" applyFont="1" applyAlignment="1">
      <alignment horizontal="left" vertical="center"/>
      <protection/>
    </xf>
    <xf numFmtId="0" fontId="14" fillId="0" borderId="0" xfId="20" applyNumberFormat="1" applyFont="1" applyAlignment="1">
      <alignment horizontal="left" vertical="center"/>
      <protection/>
    </xf>
    <xf numFmtId="0" fontId="14" fillId="0" borderId="0" xfId="20" applyNumberFormat="1" applyFont="1" applyAlignment="1">
      <alignment horizontal="right" vertical="center"/>
      <protection/>
    </xf>
    <xf numFmtId="0" fontId="17" fillId="0" borderId="1" xfId="20" applyNumberFormat="1" applyFont="1" applyBorder="1" applyAlignment="1">
      <alignment horizontal="centerContinuous" vertical="center"/>
      <protection/>
    </xf>
    <xf numFmtId="0" fontId="17" fillId="0" borderId="4" xfId="20" applyNumberFormat="1" applyFont="1" applyBorder="1" applyAlignment="1">
      <alignment horizontal="centerContinuous" vertical="center"/>
      <protection/>
    </xf>
    <xf numFmtId="0" fontId="17" fillId="0" borderId="5" xfId="20" applyNumberFormat="1" applyFont="1" applyBorder="1" applyAlignment="1">
      <alignment horizontal="centerContinuous" vertical="center"/>
      <protection/>
    </xf>
    <xf numFmtId="0" fontId="14" fillId="0" borderId="0" xfId="20" applyNumberFormat="1" applyFont="1" applyAlignment="1">
      <alignment vertical="center"/>
      <protection/>
    </xf>
    <xf numFmtId="0" fontId="17" fillId="0" borderId="1" xfId="20" applyNumberFormat="1" applyFont="1" applyBorder="1" applyAlignment="1">
      <alignment horizontal="center" vertical="center"/>
      <protection/>
    </xf>
    <xf numFmtId="41" fontId="18" fillId="0" borderId="6" xfId="20" applyNumberFormat="1" applyFont="1" applyBorder="1" applyAlignment="1">
      <alignment horizontal="right" vertical="center"/>
      <protection/>
    </xf>
    <xf numFmtId="178" fontId="18" fillId="0" borderId="6" xfId="20" applyNumberFormat="1" applyFont="1" applyBorder="1" applyAlignment="1">
      <alignment horizontal="right" vertical="center"/>
      <protection/>
    </xf>
    <xf numFmtId="179" fontId="18" fillId="0" borderId="6" xfId="20" applyNumberFormat="1" applyFont="1" applyBorder="1" applyAlignment="1">
      <alignment horizontal="right" vertical="center"/>
      <protection/>
    </xf>
    <xf numFmtId="41" fontId="18" fillId="0" borderId="6" xfId="20" applyNumberFormat="1" applyFont="1" applyBorder="1" applyAlignment="1">
      <alignment vertical="center"/>
      <protection/>
    </xf>
    <xf numFmtId="178" fontId="18" fillId="0" borderId="7" xfId="20" applyNumberFormat="1" applyFont="1" applyBorder="1" applyAlignment="1">
      <alignment horizontal="right" vertical="center"/>
      <protection/>
    </xf>
    <xf numFmtId="181" fontId="18" fillId="0" borderId="6" xfId="21" applyNumberFormat="1" applyFont="1" applyBorder="1" applyAlignment="1">
      <alignment horizontal="right" vertical="center"/>
    </xf>
    <xf numFmtId="177" fontId="18" fillId="0" borderId="6" xfId="20" applyNumberFormat="1" applyFont="1" applyBorder="1" applyAlignment="1">
      <alignment horizontal="right" vertical="center"/>
      <protection/>
    </xf>
    <xf numFmtId="204" fontId="18" fillId="0" borderId="6" xfId="20" applyNumberFormat="1" applyFont="1" applyBorder="1" applyAlignment="1">
      <alignment horizontal="right" vertical="center"/>
      <protection/>
    </xf>
    <xf numFmtId="0" fontId="17" fillId="0" borderId="0" xfId="20" applyNumberFormat="1" applyFont="1" applyBorder="1" applyAlignment="1">
      <alignment horizontal="center" vertical="center"/>
      <protection/>
    </xf>
    <xf numFmtId="0" fontId="17" fillId="0" borderId="6" xfId="20" applyNumberFormat="1" applyFont="1" applyBorder="1" applyAlignment="1">
      <alignment horizontal="center" vertical="center"/>
      <protection/>
    </xf>
    <xf numFmtId="0" fontId="17" fillId="0" borderId="7" xfId="20" applyNumberFormat="1" applyFont="1" applyBorder="1" applyAlignment="1">
      <alignment horizontal="center" vertical="center"/>
      <protection/>
    </xf>
    <xf numFmtId="0" fontId="3" fillId="0" borderId="0" xfId="20" applyNumberFormat="1" applyFont="1" applyBorder="1" applyAlignment="1">
      <alignment horizontal="left" vertical="center"/>
      <protection/>
    </xf>
    <xf numFmtId="0" fontId="17" fillId="0" borderId="1" xfId="20" applyNumberFormat="1" applyFont="1" applyBorder="1" applyAlignment="1">
      <alignment horizontal="centerContinuous" vertical="center" wrapText="1"/>
      <protection/>
    </xf>
    <xf numFmtId="41" fontId="18" fillId="0" borderId="7" xfId="20" applyNumberFormat="1" applyFont="1" applyBorder="1" applyAlignment="1">
      <alignment horizontal="right" vertical="center"/>
      <protection/>
    </xf>
    <xf numFmtId="204" fontId="18" fillId="0" borderId="7" xfId="20" applyNumberFormat="1" applyFont="1" applyBorder="1" applyAlignment="1">
      <alignment vertical="center"/>
      <protection/>
    </xf>
    <xf numFmtId="177" fontId="18" fillId="0" borderId="7" xfId="20" applyNumberFormat="1" applyFont="1" applyBorder="1" applyAlignment="1">
      <alignment horizontal="right" vertical="center"/>
      <protection/>
    </xf>
    <xf numFmtId="0" fontId="17" fillId="0" borderId="8" xfId="20" applyNumberFormat="1" applyFont="1" applyBorder="1" applyAlignment="1">
      <alignment horizontal="center" vertical="center"/>
      <protection/>
    </xf>
    <xf numFmtId="204" fontId="18" fillId="0" borderId="7" xfId="20" applyNumberFormat="1" applyFont="1" applyBorder="1" applyAlignment="1">
      <alignment horizontal="right" vertical="center"/>
      <protection/>
    </xf>
    <xf numFmtId="182" fontId="18" fillId="0" borderId="7" xfId="20" applyNumberFormat="1" applyFont="1" applyBorder="1" applyAlignment="1">
      <alignment vertical="center"/>
      <protection/>
    </xf>
    <xf numFmtId="182" fontId="6" fillId="0" borderId="9" xfId="20" applyNumberFormat="1" applyFont="1" applyBorder="1" applyAlignment="1">
      <alignment vertical="center"/>
      <protection/>
    </xf>
    <xf numFmtId="0" fontId="17" fillId="0" borderId="10" xfId="20" applyNumberFormat="1" applyFont="1" applyBorder="1" applyAlignment="1">
      <alignment horizontal="center" vertical="center"/>
      <protection/>
    </xf>
    <xf numFmtId="0" fontId="17" fillId="0" borderId="11" xfId="20" applyNumberFormat="1" applyFont="1" applyBorder="1" applyAlignment="1">
      <alignment horizontal="center" vertical="center"/>
      <protection/>
    </xf>
    <xf numFmtId="0" fontId="17" fillId="0" borderId="3" xfId="20" applyNumberFormat="1" applyFont="1" applyBorder="1" applyAlignment="1">
      <alignment horizontal="center" vertical="center"/>
      <protection/>
    </xf>
    <xf numFmtId="0" fontId="17" fillId="0" borderId="12" xfId="20" applyNumberFormat="1" applyFont="1" applyBorder="1" applyAlignment="1">
      <alignment horizontal="center" vertical="center"/>
      <protection/>
    </xf>
    <xf numFmtId="0" fontId="0" fillId="0" borderId="10" xfId="20" applyNumberFormat="1" applyFont="1" applyBorder="1" applyAlignment="1">
      <alignment vertical="top" wrapText="1"/>
      <protection/>
    </xf>
    <xf numFmtId="0" fontId="0" fillId="0" borderId="10" xfId="0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Alignment="1">
      <alignment vertical="top" wrapText="1"/>
    </xf>
  </cellXfs>
  <cellStyles count="15">
    <cellStyle name="Normal" xfId="0"/>
    <cellStyle name="eng" xfId="15"/>
    <cellStyle name="lu" xfId="16"/>
    <cellStyle name="Normal - Style1" xfId="17"/>
    <cellStyle name="Normal_Basic Assumptions" xfId="18"/>
    <cellStyle name="一般_重要經濟指標_92概淨收支表" xfId="19"/>
    <cellStyle name="一般_縣市收支估計" xfId="20"/>
    <cellStyle name="Comma" xfId="21"/>
    <cellStyle name="Comma [0]" xfId="22"/>
    <cellStyle name="Followed Hyperlink" xfId="23"/>
    <cellStyle name="Percent" xfId="24"/>
    <cellStyle name="Currency" xfId="25"/>
    <cellStyle name="Currency [0]" xfId="26"/>
    <cellStyle name="貨幣[0]_Apply" xfId="27"/>
    <cellStyle name="Hyperlink" xfId="2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90&#24180;&#24230;&#38928;&#31639;\90&#38928;&#31639;\90&#27010;&#31639;&#20998;&#26512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&#38928;&#31639;\88&#38928;&#31639;\88bgt-3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&#38928;&#31639;\89&#38928;&#31639;\bgt89-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概算"/>
      <sheetName val="競爭新興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員額(2)"/>
      <sheetName val="約聘(1)"/>
      <sheetName val="員額 (1)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laroux"/>
      <sheetName val="人事費(2)"/>
      <sheetName val="約聘(1)"/>
      <sheetName val="員額 (1)"/>
      <sheetName val="員額(2)"/>
      <sheetName val="車輛"/>
      <sheetName val="房舍"/>
      <sheetName val="轉帳"/>
      <sheetName val="出國-總"/>
      <sheetName val="出國-考察"/>
      <sheetName val="出國-開會"/>
      <sheetName val="出國-進修"/>
      <sheetName val="出國刪減"/>
      <sheetName val="職能"/>
      <sheetName val="職能 (2)"/>
      <sheetName val="移轉性支付預算表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5"/>
  <sheetViews>
    <sheetView tabSelected="1" zoomScaleSheetLayoutView="75" workbookViewId="0" topLeftCell="A1">
      <pane xSplit="2" ySplit="6" topLeftCell="C7" activePane="bottomRight" state="frozen"/>
      <selection pane="topLeft" activeCell="A1" sqref="A1"/>
      <selection pane="topRight" activeCell="C1" sqref="C1"/>
      <selection pane="bottomLeft" activeCell="A7" sqref="A7"/>
      <selection pane="bottomRight" activeCell="A2" sqref="A2"/>
    </sheetView>
  </sheetViews>
  <sheetFormatPr defaultColWidth="9.00390625" defaultRowHeight="31.5" customHeight="1"/>
  <cols>
    <col min="1" max="1" width="8.375" style="2" customWidth="1"/>
    <col min="2" max="2" width="15.50390625" style="2" customWidth="1"/>
    <col min="3" max="3" width="10.75390625" style="4" customWidth="1"/>
    <col min="4" max="4" width="6.625" style="4" customWidth="1"/>
    <col min="5" max="5" width="9.50390625" style="4" customWidth="1"/>
    <col min="6" max="6" width="6.75390625" style="2" customWidth="1"/>
    <col min="7" max="7" width="9.50390625" style="4" customWidth="1"/>
    <col min="8" max="8" width="6.75390625" style="2" customWidth="1"/>
    <col min="9" max="9" width="9.50390625" style="2" customWidth="1"/>
    <col min="10" max="10" width="6.625" style="2" customWidth="1"/>
    <col min="11" max="11" width="9.50390625" style="2" customWidth="1"/>
    <col min="12" max="12" width="7.50390625" style="2" customWidth="1"/>
    <col min="13" max="13" width="10.75390625" style="2" customWidth="1"/>
    <col min="14" max="14" width="6.625" style="2" customWidth="1"/>
    <col min="15" max="16384" width="9.75390625" style="2" customWidth="1"/>
  </cols>
  <sheetData>
    <row r="1" spans="1:14" ht="23.25" customHeight="1">
      <c r="A1" s="13" t="s">
        <v>19</v>
      </c>
      <c r="C1" s="3"/>
      <c r="F1" s="14" t="s">
        <v>34</v>
      </c>
      <c r="H1" s="3"/>
      <c r="I1" s="3"/>
      <c r="J1" s="3"/>
      <c r="K1" s="3"/>
      <c r="L1" s="3"/>
      <c r="M1" s="3"/>
      <c r="N1" s="3"/>
    </row>
    <row r="2" spans="2:14" ht="23.25" customHeight="1">
      <c r="B2" s="1"/>
      <c r="C2" s="3"/>
      <c r="E2" s="15" t="s">
        <v>36</v>
      </c>
      <c r="H2" s="3"/>
      <c r="I2" s="3"/>
      <c r="J2" s="3"/>
      <c r="K2" s="3"/>
      <c r="L2" s="3"/>
      <c r="M2" s="3"/>
      <c r="N2" s="3"/>
    </row>
    <row r="3" spans="2:14" ht="4.5" customHeight="1">
      <c r="B3" s="1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5:14" ht="19.5" customHeight="1">
      <c r="E4" s="16"/>
      <c r="F4" s="16" t="s">
        <v>35</v>
      </c>
      <c r="H4" s="4"/>
      <c r="N4" s="17" t="s">
        <v>13</v>
      </c>
    </row>
    <row r="5" spans="1:14" s="21" customFormat="1" ht="30" customHeight="1">
      <c r="A5" s="43" t="s">
        <v>0</v>
      </c>
      <c r="B5" s="44"/>
      <c r="C5" s="18" t="s">
        <v>14</v>
      </c>
      <c r="D5" s="18"/>
      <c r="E5" s="18" t="s">
        <v>20</v>
      </c>
      <c r="F5" s="19"/>
      <c r="G5" s="18" t="s">
        <v>26</v>
      </c>
      <c r="H5" s="19"/>
      <c r="I5" s="18" t="s">
        <v>15</v>
      </c>
      <c r="J5" s="19"/>
      <c r="K5" s="35" t="s">
        <v>27</v>
      </c>
      <c r="L5" s="19"/>
      <c r="M5" s="18" t="s">
        <v>16</v>
      </c>
      <c r="N5" s="20"/>
    </row>
    <row r="6" spans="1:14" s="21" customFormat="1" ht="30" customHeight="1">
      <c r="A6" s="45"/>
      <c r="B6" s="46"/>
      <c r="C6" s="22" t="s">
        <v>17</v>
      </c>
      <c r="D6" s="22" t="s">
        <v>18</v>
      </c>
      <c r="E6" s="22" t="s">
        <v>17</v>
      </c>
      <c r="F6" s="22" t="s">
        <v>18</v>
      </c>
      <c r="G6" s="22" t="s">
        <v>17</v>
      </c>
      <c r="H6" s="22" t="s">
        <v>18</v>
      </c>
      <c r="I6" s="22" t="s">
        <v>17</v>
      </c>
      <c r="J6" s="22" t="s">
        <v>18</v>
      </c>
      <c r="K6" s="22" t="s">
        <v>17</v>
      </c>
      <c r="L6" s="22" t="s">
        <v>18</v>
      </c>
      <c r="M6" s="22" t="s">
        <v>17</v>
      </c>
      <c r="N6" s="39" t="s">
        <v>18</v>
      </c>
    </row>
    <row r="7" spans="1:14" s="21" customFormat="1" ht="30" customHeight="1">
      <c r="A7" s="9" t="s">
        <v>21</v>
      </c>
      <c r="B7" s="31"/>
      <c r="C7" s="32"/>
      <c r="D7" s="32"/>
      <c r="E7" s="32"/>
      <c r="F7" s="32"/>
      <c r="G7" s="32"/>
      <c r="H7" s="32"/>
      <c r="I7" s="32"/>
      <c r="J7" s="32"/>
      <c r="K7" s="32"/>
      <c r="L7" s="32"/>
      <c r="M7" s="33"/>
      <c r="N7" s="33"/>
    </row>
    <row r="8" spans="1:14" ht="33" customHeight="1">
      <c r="A8" s="9" t="s">
        <v>1</v>
      </c>
      <c r="B8" s="7"/>
      <c r="C8" s="23">
        <v>661543</v>
      </c>
      <c r="D8" s="24">
        <f>C8/C15*100</f>
        <v>53.392568463548116</v>
      </c>
      <c r="E8" s="23">
        <v>106655</v>
      </c>
      <c r="F8" s="24">
        <f>E8/E15*100</f>
        <v>42.38733010094587</v>
      </c>
      <c r="G8" s="23">
        <v>95669</v>
      </c>
      <c r="H8" s="24">
        <f>G8/G15*100</f>
        <v>53.4463687150838</v>
      </c>
      <c r="I8" s="26">
        <v>29924</v>
      </c>
      <c r="J8" s="24">
        <f>I8/I15*100</f>
        <v>68.43525591181448</v>
      </c>
      <c r="K8" s="26">
        <v>135211</v>
      </c>
      <c r="L8" s="24">
        <f>K8/K15*100</f>
        <v>69.44438737776318</v>
      </c>
      <c r="M8" s="36">
        <f>C8+E8+G8+I8+K8</f>
        <v>1029002</v>
      </c>
      <c r="N8" s="27">
        <f>M8/M15*100</f>
        <v>53.92902869762959</v>
      </c>
    </row>
    <row r="9" spans="1:14" ht="33" customHeight="1">
      <c r="A9" s="9" t="s">
        <v>2</v>
      </c>
      <c r="B9" s="7"/>
      <c r="C9" s="23">
        <v>126554</v>
      </c>
      <c r="D9" s="24">
        <f>C9/C15*100</f>
        <v>10.214064859481347</v>
      </c>
      <c r="E9" s="23">
        <v>10150</v>
      </c>
      <c r="F9" s="24">
        <f>E9/E15*100</f>
        <v>4.033860583419442</v>
      </c>
      <c r="G9" s="23">
        <v>1403</v>
      </c>
      <c r="H9" s="24">
        <f>G9/G15*100</f>
        <v>0.7837988826815643</v>
      </c>
      <c r="I9" s="26">
        <v>447</v>
      </c>
      <c r="J9" s="24">
        <f>I9/I15*100</f>
        <v>1.0222750766134565</v>
      </c>
      <c r="K9" s="26">
        <v>544</v>
      </c>
      <c r="L9" s="24">
        <f>K9/K15*100</f>
        <v>0.2793984715260087</v>
      </c>
      <c r="M9" s="36">
        <f aca="true" t="shared" si="0" ref="M9:M28">C9+E9+G9+I9+K9</f>
        <v>139098</v>
      </c>
      <c r="N9" s="27">
        <f>M9/M15*100</f>
        <v>7.289995581916149</v>
      </c>
    </row>
    <row r="10" spans="1:14" ht="33" customHeight="1">
      <c r="A10" s="9" t="s">
        <v>3</v>
      </c>
      <c r="B10" s="7"/>
      <c r="C10" s="23">
        <v>16011</v>
      </c>
      <c r="D10" s="24">
        <f>C10/C15*100</f>
        <v>1.2922340855694474</v>
      </c>
      <c r="E10" s="23">
        <v>16734</v>
      </c>
      <c r="F10" s="24">
        <f>E10/E15*100</f>
        <v>6.650504729353787</v>
      </c>
      <c r="G10" s="23">
        <v>9264</v>
      </c>
      <c r="H10" s="24">
        <f>G10/G15*100</f>
        <v>5.175418994413407</v>
      </c>
      <c r="I10" s="26">
        <v>1580</v>
      </c>
      <c r="J10" s="24">
        <f>I10/I15*100</f>
        <v>3.6134107853451036</v>
      </c>
      <c r="K10" s="26">
        <v>11297</v>
      </c>
      <c r="L10" s="24">
        <f>K10/K15*100</f>
        <v>5.802140685348015</v>
      </c>
      <c r="M10" s="36">
        <f t="shared" si="0"/>
        <v>54886</v>
      </c>
      <c r="N10" s="27">
        <f>M10/M15*100</f>
        <v>2.8765237279403713</v>
      </c>
    </row>
    <row r="11" spans="1:14" ht="33" customHeight="1">
      <c r="A11" s="9" t="s">
        <v>4</v>
      </c>
      <c r="B11" s="7"/>
      <c r="C11" s="23">
        <v>32457</v>
      </c>
      <c r="D11" s="24">
        <f>C11/C15*100</f>
        <v>2.6195766482622918</v>
      </c>
      <c r="E11" s="23">
        <v>4429</v>
      </c>
      <c r="F11" s="24">
        <f>E11/E15*100</f>
        <v>1.7601939432477545</v>
      </c>
      <c r="G11" s="23">
        <v>1424</v>
      </c>
      <c r="H11" s="24">
        <f>G11/G15*100</f>
        <v>0.7955307262569832</v>
      </c>
      <c r="I11" s="26">
        <v>464</v>
      </c>
      <c r="J11" s="24">
        <f>I11/I15*100</f>
        <v>1.0611535470886886</v>
      </c>
      <c r="K11" s="26">
        <v>17329</v>
      </c>
      <c r="L11" s="24">
        <f>K11/K15*100</f>
        <v>8.900176678445229</v>
      </c>
      <c r="M11" s="36">
        <f t="shared" si="0"/>
        <v>56103</v>
      </c>
      <c r="N11" s="27">
        <f>M11/M15*100</f>
        <v>2.9403055553080684</v>
      </c>
    </row>
    <row r="12" spans="1:14" ht="33" customHeight="1">
      <c r="A12" s="34" t="s">
        <v>23</v>
      </c>
      <c r="B12" s="7"/>
      <c r="C12" s="23">
        <v>324440</v>
      </c>
      <c r="D12" s="24">
        <f>C12/C15*100</f>
        <v>26.185274294057304</v>
      </c>
      <c r="E12" s="23">
        <v>104572</v>
      </c>
      <c r="F12" s="24">
        <f>E12/E15*100</f>
        <v>41.55949447579684</v>
      </c>
      <c r="G12" s="23">
        <v>53897</v>
      </c>
      <c r="H12" s="24">
        <f>G12/G15*100</f>
        <v>30.110055865921787</v>
      </c>
      <c r="I12" s="26">
        <v>7471</v>
      </c>
      <c r="J12" s="24">
        <f>I12/I15*100</f>
        <v>17.08594428943878</v>
      </c>
      <c r="K12" s="26">
        <v>17676</v>
      </c>
      <c r="L12" s="24">
        <f>K12/K15*100</f>
        <v>9.078395924069357</v>
      </c>
      <c r="M12" s="36">
        <f t="shared" si="0"/>
        <v>508056</v>
      </c>
      <c r="N12" s="27">
        <f>M12/M15*100</f>
        <v>26.626737949977645</v>
      </c>
    </row>
    <row r="13" spans="1:14" ht="33" customHeight="1">
      <c r="A13" s="34" t="s">
        <v>24</v>
      </c>
      <c r="B13" s="7"/>
      <c r="C13" s="23">
        <v>54987</v>
      </c>
      <c r="D13" s="24">
        <f>C13/C15*100</f>
        <v>4.43795363582582</v>
      </c>
      <c r="E13" s="26">
        <v>0</v>
      </c>
      <c r="F13" s="26">
        <v>0</v>
      </c>
      <c r="G13" s="23">
        <v>7916</v>
      </c>
      <c r="H13" s="24">
        <f>G13/G15*100</f>
        <v>4.422346368715084</v>
      </c>
      <c r="I13" s="26">
        <v>0</v>
      </c>
      <c r="J13" s="26">
        <v>0</v>
      </c>
      <c r="K13" s="26">
        <v>6763</v>
      </c>
      <c r="L13" s="24">
        <f>K13/K15*100</f>
        <v>3.4734776892102888</v>
      </c>
      <c r="M13" s="36">
        <f t="shared" si="0"/>
        <v>69666</v>
      </c>
      <c r="N13" s="27">
        <f>M13/M15*100</f>
        <v>3.6511296511076394</v>
      </c>
    </row>
    <row r="14" spans="1:14" ht="33" customHeight="1">
      <c r="A14" s="9" t="s">
        <v>25</v>
      </c>
      <c r="B14" s="7"/>
      <c r="C14" s="23">
        <v>23025</v>
      </c>
      <c r="D14" s="24">
        <f>C14/C15*100</f>
        <v>1.8583280132556697</v>
      </c>
      <c r="E14" s="23">
        <v>9080</v>
      </c>
      <c r="F14" s="24">
        <f>E14/E15*100</f>
        <v>3.608616167236309</v>
      </c>
      <c r="G14" s="23">
        <v>9427</v>
      </c>
      <c r="H14" s="24">
        <f>G14/G15*100</f>
        <v>5.266480446927374</v>
      </c>
      <c r="I14" s="26">
        <v>3840</v>
      </c>
      <c r="J14" s="24">
        <f>I14/I15*100</f>
        <v>8.781960389699492</v>
      </c>
      <c r="K14" s="26">
        <v>5884</v>
      </c>
      <c r="L14" s="24">
        <f>K14/K15*100</f>
        <v>3.0220231736379324</v>
      </c>
      <c r="M14" s="36">
        <f t="shared" si="0"/>
        <v>51256</v>
      </c>
      <c r="N14" s="27">
        <f>M14/M15*100</f>
        <v>2.6862788361205348</v>
      </c>
    </row>
    <row r="15" spans="1:14" ht="33" customHeight="1">
      <c r="A15" s="6" t="s">
        <v>22</v>
      </c>
      <c r="B15" s="7"/>
      <c r="C15" s="23">
        <f>SUM(C8:C14)</f>
        <v>1239017</v>
      </c>
      <c r="D15" s="24">
        <v>100</v>
      </c>
      <c r="E15" s="23">
        <f>SUM(E8:E14)</f>
        <v>251620</v>
      </c>
      <c r="F15" s="24">
        <v>100.02600000000001</v>
      </c>
      <c r="G15" s="23">
        <f>SUM(G8:G14)</f>
        <v>179000</v>
      </c>
      <c r="H15" s="24">
        <v>100.02600000000001</v>
      </c>
      <c r="I15" s="23">
        <f>SUM(I8:I14)</f>
        <v>43726</v>
      </c>
      <c r="J15" s="24">
        <v>100</v>
      </c>
      <c r="K15" s="23">
        <f>SUM(K8:K14)</f>
        <v>194704</v>
      </c>
      <c r="L15" s="24">
        <v>100</v>
      </c>
      <c r="M15" s="36">
        <f t="shared" si="0"/>
        <v>1908067</v>
      </c>
      <c r="N15" s="27">
        <v>100</v>
      </c>
    </row>
    <row r="16" spans="1:14" ht="33" customHeight="1">
      <c r="A16" s="7"/>
      <c r="B16" s="8"/>
      <c r="C16" s="25"/>
      <c r="D16" s="25">
        <f>C15/M15*100</f>
        <v>64.93571766609872</v>
      </c>
      <c r="E16" s="25"/>
      <c r="F16" s="25">
        <f>E15/M15*100</f>
        <v>13.187167955842222</v>
      </c>
      <c r="G16" s="25"/>
      <c r="H16" s="25">
        <f>G15/M15*100</f>
        <v>9.381221938223343</v>
      </c>
      <c r="I16" s="25"/>
      <c r="J16" s="25">
        <f>I15/M15*100</f>
        <v>2.2916386059818654</v>
      </c>
      <c r="K16" s="25"/>
      <c r="L16" s="25">
        <f>K15/M15*100</f>
        <v>10.204253833853842</v>
      </c>
      <c r="M16" s="36"/>
      <c r="N16" s="27">
        <v>100</v>
      </c>
    </row>
    <row r="17" spans="1:14" ht="33" customHeight="1">
      <c r="A17" s="7"/>
      <c r="B17" s="8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36"/>
      <c r="N17" s="27"/>
    </row>
    <row r="18" spans="1:14" ht="24" customHeight="1">
      <c r="A18" s="9" t="s">
        <v>28</v>
      </c>
      <c r="B18" s="7"/>
      <c r="C18" s="23"/>
      <c r="D18" s="24"/>
      <c r="E18" s="23"/>
      <c r="F18" s="24"/>
      <c r="G18" s="23"/>
      <c r="H18" s="24"/>
      <c r="I18" s="26"/>
      <c r="J18" s="24"/>
      <c r="K18" s="26"/>
      <c r="L18" s="24"/>
      <c r="M18" s="36"/>
      <c r="N18" s="27"/>
    </row>
    <row r="19" spans="1:14" ht="33" customHeight="1">
      <c r="A19" s="10" t="s">
        <v>5</v>
      </c>
      <c r="B19" s="7"/>
      <c r="C19" s="23">
        <v>98785</v>
      </c>
      <c r="D19" s="24">
        <f>C19/C29*100</f>
        <v>8.798901217336468</v>
      </c>
      <c r="E19" s="23">
        <v>10239</v>
      </c>
      <c r="F19" s="24">
        <f>E19/E29*100</f>
        <v>3.1958125772500843</v>
      </c>
      <c r="G19" s="23">
        <v>21493</v>
      </c>
      <c r="H19" s="24">
        <f>G19/G29*100</f>
        <v>11.979355356515827</v>
      </c>
      <c r="I19" s="26">
        <v>8223</v>
      </c>
      <c r="J19" s="24">
        <f>I19/I29*100</f>
        <v>15.601343275086801</v>
      </c>
      <c r="K19" s="26">
        <v>35274</v>
      </c>
      <c r="L19" s="24">
        <f>K19/K29*100</f>
        <v>12.700047165225909</v>
      </c>
      <c r="M19" s="36">
        <f t="shared" si="0"/>
        <v>174014</v>
      </c>
      <c r="N19" s="27">
        <f>M19/M29*100</f>
        <v>8.910287789381838</v>
      </c>
    </row>
    <row r="20" spans="1:14" ht="33" customHeight="1">
      <c r="A20" s="10" t="s">
        <v>6</v>
      </c>
      <c r="B20" s="7"/>
      <c r="C20" s="23">
        <v>287147</v>
      </c>
      <c r="D20" s="24">
        <f>C20/C29*100</f>
        <v>25.57653578837389</v>
      </c>
      <c r="E20" s="23">
        <v>0</v>
      </c>
      <c r="F20" s="23">
        <v>0</v>
      </c>
      <c r="G20" s="23">
        <v>0</v>
      </c>
      <c r="H20" s="23">
        <v>0</v>
      </c>
      <c r="I20" s="26">
        <v>0</v>
      </c>
      <c r="J20" s="26">
        <v>0</v>
      </c>
      <c r="K20" s="26">
        <v>0</v>
      </c>
      <c r="L20" s="26">
        <v>0</v>
      </c>
      <c r="M20" s="36">
        <f t="shared" si="0"/>
        <v>287147</v>
      </c>
      <c r="N20" s="27">
        <f>M20/M29*100</f>
        <v>14.70319863837178</v>
      </c>
    </row>
    <row r="21" spans="1:14" ht="33" customHeight="1">
      <c r="A21" s="10" t="s">
        <v>7</v>
      </c>
      <c r="B21" s="7"/>
      <c r="C21" s="23">
        <v>148492</v>
      </c>
      <c r="D21" s="24">
        <f>C21/C29*100</f>
        <v>13.226364727081306</v>
      </c>
      <c r="E21" s="23">
        <v>60218</v>
      </c>
      <c r="F21" s="24">
        <f>E21/E29*100</f>
        <v>18.795335655517682</v>
      </c>
      <c r="G21" s="23">
        <v>33397</v>
      </c>
      <c r="H21" s="24">
        <f>G21/G29*100</f>
        <v>18.61417814365417</v>
      </c>
      <c r="I21" s="26">
        <v>15669</v>
      </c>
      <c r="J21" s="24">
        <f>I21/I29*100</f>
        <v>29.72849906084581</v>
      </c>
      <c r="K21" s="26">
        <v>92275</v>
      </c>
      <c r="L21" s="24">
        <f>K21/K29*100</f>
        <v>33.222681073062894</v>
      </c>
      <c r="M21" s="36">
        <f t="shared" si="0"/>
        <v>350051</v>
      </c>
      <c r="N21" s="27">
        <f>M21/M29*100</f>
        <v>17.924162141901814</v>
      </c>
    </row>
    <row r="22" spans="1:14" ht="33" customHeight="1">
      <c r="A22" s="10" t="s">
        <v>8</v>
      </c>
      <c r="B22" s="7"/>
      <c r="C22" s="23">
        <v>243030</v>
      </c>
      <c r="D22" s="24">
        <f>C22/C29*100</f>
        <v>21.646980440849134</v>
      </c>
      <c r="E22" s="23">
        <v>102351</v>
      </c>
      <c r="F22" s="24">
        <f>E22/E29*100</f>
        <v>31.94595303194876</v>
      </c>
      <c r="G22" s="23">
        <v>78563</v>
      </c>
      <c r="H22" s="24">
        <f>G22/G29*100</f>
        <v>43.78793536844335</v>
      </c>
      <c r="I22" s="26">
        <v>7425</v>
      </c>
      <c r="J22" s="24">
        <f>I22/I29*100</f>
        <v>14.087312880642038</v>
      </c>
      <c r="K22" s="26">
        <v>64350</v>
      </c>
      <c r="L22" s="24">
        <f>K22/K29*100</f>
        <v>23.168567077232158</v>
      </c>
      <c r="M22" s="36">
        <f t="shared" si="0"/>
        <v>495719</v>
      </c>
      <c r="N22" s="27">
        <f>M22/M29*100</f>
        <v>25.383009141014956</v>
      </c>
    </row>
    <row r="23" spans="1:14" ht="33" customHeight="1">
      <c r="A23" s="10" t="s">
        <v>9</v>
      </c>
      <c r="B23" s="7"/>
      <c r="C23" s="23">
        <v>94391</v>
      </c>
      <c r="D23" s="24">
        <f>C23/C29*100</f>
        <v>8.40752224331231</v>
      </c>
      <c r="E23" s="23">
        <v>35381</v>
      </c>
      <c r="F23" s="24">
        <f>E23/E29*100</f>
        <v>11.043172653158045</v>
      </c>
      <c r="G23" s="23">
        <v>13974</v>
      </c>
      <c r="H23" s="24">
        <f>G23/G29*100</f>
        <v>7.788559612522781</v>
      </c>
      <c r="I23" s="26">
        <v>4861</v>
      </c>
      <c r="J23" s="24">
        <f>I23/I29*100</f>
        <v>9.222683893979926</v>
      </c>
      <c r="K23" s="26">
        <v>19721</v>
      </c>
      <c r="L23" s="24">
        <f>K23/K29*100</f>
        <v>7.1003467184164</v>
      </c>
      <c r="M23" s="36">
        <f t="shared" si="0"/>
        <v>168328</v>
      </c>
      <c r="N23" s="27">
        <f>M23/M29*100</f>
        <v>8.619139396893734</v>
      </c>
    </row>
    <row r="24" spans="1:14" ht="33" customHeight="1">
      <c r="A24" s="10" t="s">
        <v>10</v>
      </c>
      <c r="B24" s="7"/>
      <c r="C24" s="23">
        <v>27336</v>
      </c>
      <c r="D24" s="24">
        <f>C24/C29*100</f>
        <v>2.4348510773610332</v>
      </c>
      <c r="E24" s="23">
        <v>8587</v>
      </c>
      <c r="F24" s="24">
        <f>E24/E29*100</f>
        <v>2.6801877723260548</v>
      </c>
      <c r="G24" s="23">
        <v>11229</v>
      </c>
      <c r="H24" s="24">
        <f>G24/G29*100</f>
        <v>6.258604257121678</v>
      </c>
      <c r="I24" s="26">
        <v>7885</v>
      </c>
      <c r="J24" s="24">
        <f>I24/I29*100</f>
        <v>14.96006223082323</v>
      </c>
      <c r="K24" s="26">
        <v>11033</v>
      </c>
      <c r="L24" s="24">
        <f>K24/K29*100</f>
        <v>3.972320133070744</v>
      </c>
      <c r="M24" s="36">
        <f t="shared" si="0"/>
        <v>66070</v>
      </c>
      <c r="N24" s="27">
        <f>M24/M29*100</f>
        <v>3.383076730863368</v>
      </c>
    </row>
    <row r="25" spans="1:14" ht="33" customHeight="1">
      <c r="A25" s="10" t="s">
        <v>11</v>
      </c>
      <c r="B25" s="7"/>
      <c r="C25" s="23">
        <v>87349</v>
      </c>
      <c r="D25" s="24">
        <f>C25/C29*100</f>
        <v>7.780282658633629</v>
      </c>
      <c r="E25" s="23">
        <v>2014</v>
      </c>
      <c r="F25" s="24">
        <f>E25/E29*100</f>
        <v>0.628612806971547</v>
      </c>
      <c r="G25" s="23">
        <v>1648</v>
      </c>
      <c r="H25" s="24">
        <f>G25/G29*100</f>
        <v>0.9185305740258727</v>
      </c>
      <c r="I25" s="26">
        <v>1375</v>
      </c>
      <c r="J25" s="24">
        <f>I25/I29*100</f>
        <v>2.608761644563341</v>
      </c>
      <c r="K25" s="26">
        <v>9997</v>
      </c>
      <c r="L25" s="24">
        <f>K25/K29*100</f>
        <v>3.5993188045235414</v>
      </c>
      <c r="M25" s="36">
        <f t="shared" si="0"/>
        <v>102383</v>
      </c>
      <c r="N25" s="27">
        <f>M25/M29*100</f>
        <v>5.242463219857488</v>
      </c>
    </row>
    <row r="26" spans="1:14" ht="33" customHeight="1">
      <c r="A26" s="10" t="s">
        <v>12</v>
      </c>
      <c r="B26" s="7"/>
      <c r="C26" s="23">
        <v>123102</v>
      </c>
      <c r="D26" s="24">
        <f>C26/C29*100</f>
        <v>10.96484625860762</v>
      </c>
      <c r="E26" s="23">
        <v>99503</v>
      </c>
      <c r="F26" s="24">
        <f>E26/E29*100</f>
        <v>31.057030850094257</v>
      </c>
      <c r="G26" s="23">
        <v>16591</v>
      </c>
      <c r="H26" s="24">
        <f>G26/G29*100</f>
        <v>9.247172787417023</v>
      </c>
      <c r="I26" s="26">
        <v>5730</v>
      </c>
      <c r="J26" s="24">
        <f>I26/I29*100</f>
        <v>10.871421253343957</v>
      </c>
      <c r="K26" s="26">
        <v>14478</v>
      </c>
      <c r="L26" s="24">
        <f>K26/K29*100</f>
        <v>5.21265756245792</v>
      </c>
      <c r="M26" s="36">
        <f t="shared" si="0"/>
        <v>259404</v>
      </c>
      <c r="N26" s="27">
        <f>M26/M29*100</f>
        <v>13.282634119765117</v>
      </c>
    </row>
    <row r="27" spans="1:14" ht="33" customHeight="1">
      <c r="A27" s="10" t="s">
        <v>29</v>
      </c>
      <c r="B27" s="7"/>
      <c r="C27" s="23">
        <v>1004</v>
      </c>
      <c r="D27" s="24">
        <f>C27/C29*100</f>
        <v>0.08942751249892002</v>
      </c>
      <c r="E27" s="23">
        <v>0</v>
      </c>
      <c r="F27" s="23">
        <v>0</v>
      </c>
      <c r="G27" s="23">
        <v>0</v>
      </c>
      <c r="H27" s="23">
        <v>0</v>
      </c>
      <c r="I27" s="23">
        <v>0</v>
      </c>
      <c r="J27" s="23">
        <v>0</v>
      </c>
      <c r="K27" s="23">
        <v>0</v>
      </c>
      <c r="L27" s="23">
        <v>0</v>
      </c>
      <c r="M27" s="36">
        <f t="shared" si="0"/>
        <v>1004</v>
      </c>
      <c r="N27" s="27">
        <f>M27/M29*100</f>
        <v>0.051409248339440314</v>
      </c>
    </row>
    <row r="28" spans="1:14" ht="33" customHeight="1">
      <c r="A28" s="10" t="s">
        <v>30</v>
      </c>
      <c r="B28" s="7"/>
      <c r="C28" s="23">
        <v>12061</v>
      </c>
      <c r="D28" s="24">
        <f>C28/C29*100</f>
        <v>1.0742880759456916</v>
      </c>
      <c r="E28" s="23">
        <v>2095</v>
      </c>
      <c r="F28" s="24">
        <f>E28/E29*100</f>
        <v>0.6538946527335605</v>
      </c>
      <c r="G28" s="23">
        <v>2522</v>
      </c>
      <c r="H28" s="24">
        <f>G28/G29*100</f>
        <v>1.4056639002993028</v>
      </c>
      <c r="I28" s="26">
        <v>1539</v>
      </c>
      <c r="J28" s="24">
        <f>I28/I29*100</f>
        <v>2.9199157607148956</v>
      </c>
      <c r="K28" s="26">
        <v>30619</v>
      </c>
      <c r="L28" s="24">
        <f>K28/K29*100</f>
        <v>11.024061466010433</v>
      </c>
      <c r="M28" s="36">
        <f t="shared" si="0"/>
        <v>48836</v>
      </c>
      <c r="N28" s="27">
        <f>M28/M29*100</f>
        <v>2.5006195736104653</v>
      </c>
    </row>
    <row r="29" spans="1:14" ht="33" customHeight="1">
      <c r="A29" s="9" t="s">
        <v>31</v>
      </c>
      <c r="B29" s="7"/>
      <c r="C29" s="28">
        <f>SUM(C19:C28)</f>
        <v>1122697</v>
      </c>
      <c r="D29" s="24">
        <v>100</v>
      </c>
      <c r="E29" s="28">
        <f>SUM(E19:E28)</f>
        <v>320388</v>
      </c>
      <c r="F29" s="24">
        <v>100</v>
      </c>
      <c r="G29" s="28">
        <f>SUM(G19:G28)</f>
        <v>179417</v>
      </c>
      <c r="H29" s="24">
        <v>100</v>
      </c>
      <c r="I29" s="28">
        <f>SUM(I19:I28)</f>
        <v>52707</v>
      </c>
      <c r="J29" s="24">
        <v>100</v>
      </c>
      <c r="K29" s="28">
        <f>SUM(K19:K28)</f>
        <v>277747</v>
      </c>
      <c r="L29" s="24">
        <v>100</v>
      </c>
      <c r="M29" s="36">
        <f>SUM(M19:M28)</f>
        <v>1952956</v>
      </c>
      <c r="N29" s="27">
        <v>100</v>
      </c>
    </row>
    <row r="30" spans="1:14" ht="33" customHeight="1">
      <c r="A30" s="7"/>
      <c r="B30" s="8"/>
      <c r="C30" s="25"/>
      <c r="D30" s="30">
        <f>C29/M29*100</f>
        <v>57.48706064038309</v>
      </c>
      <c r="E30" s="30"/>
      <c r="F30" s="30">
        <f>E29/M29*100</f>
        <v>16.405285116510562</v>
      </c>
      <c r="G30" s="30"/>
      <c r="H30" s="30">
        <f>G29/M29*100</f>
        <v>9.186945328005342</v>
      </c>
      <c r="I30" s="30"/>
      <c r="J30" s="30">
        <f>I29/M29*100</f>
        <v>2.6988319245287653</v>
      </c>
      <c r="K30" s="30"/>
      <c r="L30" s="30">
        <f>K29/M29*100</f>
        <v>14.221876990572241</v>
      </c>
      <c r="M30" s="37"/>
      <c r="N30" s="40">
        <v>100</v>
      </c>
    </row>
    <row r="31" spans="1:14" ht="23.25" customHeight="1">
      <c r="A31" s="10"/>
      <c r="B31" s="7"/>
      <c r="C31" s="23"/>
      <c r="D31" s="24"/>
      <c r="E31" s="23"/>
      <c r="F31" s="24"/>
      <c r="G31" s="23"/>
      <c r="H31" s="24"/>
      <c r="I31" s="26"/>
      <c r="J31" s="24"/>
      <c r="K31" s="26"/>
      <c r="L31" s="24"/>
      <c r="M31" s="36"/>
      <c r="N31" s="27"/>
    </row>
    <row r="32" spans="1:14" ht="33" customHeight="1">
      <c r="A32" s="11" t="s">
        <v>33</v>
      </c>
      <c r="B32" s="7"/>
      <c r="C32" s="29">
        <f>C15-C29</f>
        <v>116320</v>
      </c>
      <c r="D32" s="29"/>
      <c r="E32" s="29">
        <f>E15-E29</f>
        <v>-68768</v>
      </c>
      <c r="F32" s="29"/>
      <c r="G32" s="29">
        <f>G15-G29</f>
        <v>-417</v>
      </c>
      <c r="H32" s="29"/>
      <c r="I32" s="29">
        <f>I15-I29</f>
        <v>-8981</v>
      </c>
      <c r="J32" s="29"/>
      <c r="K32" s="29">
        <f>K15-K29</f>
        <v>-83043</v>
      </c>
      <c r="L32" s="29"/>
      <c r="M32" s="38">
        <f>M15-M29</f>
        <v>-44889</v>
      </c>
      <c r="N32" s="41"/>
    </row>
    <row r="33" spans="1:14" ht="24" customHeight="1">
      <c r="A33" s="12"/>
      <c r="B33" s="12"/>
      <c r="C33" s="29"/>
      <c r="D33" s="29"/>
      <c r="E33" s="29"/>
      <c r="F33" s="29"/>
      <c r="G33" s="29"/>
      <c r="H33" s="29"/>
      <c r="I33" s="29"/>
      <c r="J33" s="29"/>
      <c r="K33" s="29"/>
      <c r="L33" s="29"/>
      <c r="M33" s="38"/>
      <c r="N33" s="42"/>
    </row>
    <row r="34" spans="1:14" s="5" customFormat="1" ht="22.5" customHeight="1">
      <c r="A34" s="47" t="s">
        <v>32</v>
      </c>
      <c r="B34" s="48"/>
      <c r="C34" s="48"/>
      <c r="D34" s="48"/>
      <c r="E34" s="48"/>
      <c r="F34" s="48"/>
      <c r="G34" s="48"/>
      <c r="H34" s="48"/>
      <c r="I34" s="48"/>
      <c r="J34" s="48"/>
      <c r="K34" s="48"/>
      <c r="L34" s="48"/>
      <c r="M34" s="48"/>
      <c r="N34" s="49"/>
    </row>
    <row r="35" spans="1:14" s="5" customFormat="1" ht="31.5" customHeight="1">
      <c r="A35" s="50"/>
      <c r="B35" s="50"/>
      <c r="C35" s="50"/>
      <c r="D35" s="50"/>
      <c r="E35" s="50"/>
      <c r="F35" s="50"/>
      <c r="G35" s="50"/>
      <c r="H35" s="50"/>
      <c r="I35" s="50"/>
      <c r="J35" s="50"/>
      <c r="K35" s="50"/>
      <c r="L35" s="50"/>
      <c r="M35" s="50"/>
      <c r="N35" s="50"/>
    </row>
  </sheetData>
  <mergeCells count="2">
    <mergeCell ref="A5:B6"/>
    <mergeCell ref="A34:N35"/>
  </mergeCells>
  <printOptions horizontalCentered="1"/>
  <pageMargins left="0.5511811023622047" right="0.3937007874015748" top="0.5511811023622047" bottom="0.5905511811023623" header="0.4330708661417323" footer="0.1968503937007874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主計處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sample</dc:creator>
  <cp:keywords/>
  <dc:description/>
  <cp:lastModifiedBy>j847</cp:lastModifiedBy>
  <cp:lastPrinted>2010-06-16T06:16:54Z</cp:lastPrinted>
  <dcterms:created xsi:type="dcterms:W3CDTF">2001-08-24T08:12:00Z</dcterms:created>
  <dcterms:modified xsi:type="dcterms:W3CDTF">2010-06-16T06:16:56Z</dcterms:modified>
  <cp:category/>
  <cp:version/>
  <cp:contentType/>
  <cp:contentStatus/>
</cp:coreProperties>
</file>